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tetg\Downloads\DPD_amministrazione trasparente_pubblicazione dati\"/>
    </mc:Choice>
  </mc:AlternateContent>
  <bookViews>
    <workbookView xWindow="0" yWindow="0" windowWidth="28800" windowHeight="12435"/>
  </bookViews>
  <sheets>
    <sheet name="2022" sheetId="2" r:id="rId1"/>
  </sheets>
  <calcPr calcId="152511"/>
</workbook>
</file>

<file path=xl/calcChain.xml><?xml version="1.0" encoding="utf-8"?>
<calcChain xmlns="http://schemas.openxmlformats.org/spreadsheetml/2006/main">
  <c r="C36" i="2" l="1"/>
  <c r="B36" i="2"/>
  <c r="C28" i="2"/>
  <c r="B28" i="2"/>
  <c r="C27" i="2"/>
  <c r="B27" i="2"/>
  <c r="C11" i="2"/>
  <c r="B11" i="2"/>
  <c r="C10" i="2"/>
  <c r="B10" i="2"/>
  <c r="C5" i="2"/>
  <c r="B5" i="2"/>
</calcChain>
</file>

<file path=xl/sharedStrings.xml><?xml version="1.0" encoding="utf-8"?>
<sst xmlns="http://schemas.openxmlformats.org/spreadsheetml/2006/main" count="103" uniqueCount="56">
  <si>
    <t>Dipartimento Patologia delle Dipendenze - Progetti terapeutici riabilitativi residenziali - anno 2022</t>
  </si>
  <si>
    <t>I dati sotto riportati includono sia i progetti programmati dalla SC SERD sia gli inserimenti effettuati direttamente dall'Autorità Giudiziaria,</t>
  </si>
  <si>
    <t>dalle Commissioni UMVD - UVG e dal Gruppo di Lavoro Doppia Diagnosi per i casi di comorbilità psichiatrica.</t>
  </si>
  <si>
    <t>Comunità</t>
  </si>
  <si>
    <t>giornate presenza</t>
  </si>
  <si>
    <t>Costo totale</t>
  </si>
  <si>
    <t>Unità Responsabile - Dirigente Responsabile</t>
  </si>
  <si>
    <t xml:space="preserve">SC SERD - Dr Luigi Bartoletti </t>
  </si>
  <si>
    <t>Assoc. di Solidar.La Ricerca Onlus - Comunità Luna Stellata - Via Bubba 20 - Piacenza</t>
  </si>
  <si>
    <t>Associazione Aliseo Onlus - Comunità Cascina Nuova - Via S Brigida n.63 - Roletto (TO)</t>
  </si>
  <si>
    <t>Centro di Solidarietà Genova - Comunità Terapeutica di Trasta -  Salita Ca' dei Trenta nr. 28 - 16161 Genova</t>
  </si>
  <si>
    <t>Centro Kades Onlus - Comunità Lunga Assistenza - Loc Basso Erro 41 -  15010 Melazzo (AL)</t>
  </si>
  <si>
    <t>Centro Sociale Papa Giovanni  - Comunità alda Merini - Reggio Emilia</t>
  </si>
  <si>
    <t>Centro torinese di Solidarietà  Onlus - Comunità Terapeutica St. Pierre
Str. alla Funicolare di Superga 47/6 
10132 Torino</t>
  </si>
  <si>
    <t>Centro torinese di Solidarietà  Onlus - Passaggio nord-ovest - Str. alla Funicolare di Superga 47/G - 10137 Torino</t>
  </si>
  <si>
    <t>Ceresola Srl - Gruppo Appartamento Domus -  Loc. Toleto 79, 15010 Ponzone (AL)</t>
  </si>
  <si>
    <t>CO.GE.S. Don Lorenzo Milani S. - Centro Soranzo di Mestre - Venezia</t>
  </si>
  <si>
    <t>Comunità Papa Giovanni XXIII Coop Soc. A.rl.l. - Comunità Terapeutica “S. GIUSEPPE” - Via Sammarina n.12
Sabbiuno Castelmaggiore (BO)</t>
  </si>
  <si>
    <t>Comunità Papa Giovanni XXIII Coop Soc. A.rl.l.  - Centro Residenziale Accoglienz San Lorenzo - Via Prata 22 - 12023 Caraglio (CN)</t>
  </si>
  <si>
    <t>Coop. Sociale Alice Onlus SCR - Comunità Riabilitativa “ALICE mamma e bimbi” - via Cappelletto, 38 - 12050 Trezzo Tinella (CN)</t>
  </si>
  <si>
    <t>Coop. Sociale Alice Onlus SCR - Comunità terapeutica Il Tavoleto - Frazione San Rocco Seno d'Elvio 77- 12051 Alba</t>
  </si>
  <si>
    <t>Cooperativa di Bessimo Onlus - Comunità Terapeutica Specialistica coppie e nuclei familiari - Via garibaldi 50 - 26030 Gabioneta (CR)</t>
  </si>
  <si>
    <t>Cooperativa Poggio società Coop  - Comunità Il Poggio - Via Vittorio Emanule  23 - Spigno M.to (AL)</t>
  </si>
  <si>
    <t>GINEPRODUE
COOP.SOLIDAR.SOC.-ONLUS - Centro Crisi "Merlino" - Via Albussano 17
Chieri (TO)</t>
  </si>
  <si>
    <t>GINEPRODUE
COOP.SOLIDAR.SOC.-ONLUS - comunità Terapeutica Peter Pan
Via Albussano 17 - Chieri (TO)</t>
  </si>
  <si>
    <t>GINEPRODUE
COOP.SOLIDAR.SOC.-ONLUS - SO.STARE  - Via Belmondo n° 4 a Scalenghe</t>
  </si>
  <si>
    <t>Gruppo Abele di Verbania onlus - Centro crisi “CRISALIDE” - Via Trieste 12 - Fraz.Cresseglio - 28811 Arizzano (VB)</t>
  </si>
  <si>
    <t>Il Ginepro Soc Coop Soc  - Cascina Vernazza - Loc. Madonna di Como 1
12051 Alba (CN)</t>
  </si>
  <si>
    <t>Il Ginepro Soc Coop Soc  - Centro Crisi “CASA RENATO FENOGLIO” - Via Mulino Vecchio 29 – Fraz. Vaccheria 12050 Guarene (CN)</t>
  </si>
  <si>
    <t>Il Margine Soc.Coop Sociale - Ca' Bissera - Via Cortandone 33 - Monale (AT)</t>
  </si>
  <si>
    <t>Il Punto Cooperativa Sociale - Struttura Residenziale “L’Orizzonte” - Vicolo San Nicola 2
10015 Ivrea (TO)</t>
  </si>
  <si>
    <t>Il Punto Cooperativa Sociale  - Il progetto di Telemaco - Orizzonti Vicolo San Nicola 2
10015 Ivrea (TO)</t>
  </si>
  <si>
    <t>L'Abbazia Coop Sociale ODA - GA La Magnolia  - Via Oriani 1 - Casale Mto</t>
  </si>
  <si>
    <t>L'Incontro srl - Comunità L'Incontro - Loc Bordone 50 - 14034 Castello d'Annone</t>
  </si>
  <si>
    <t>L'Incontro srl - Gruppo Leaving - Via Ricci 23 - 14034-Castello di Annone (AT)</t>
  </si>
  <si>
    <t>NEFESH Soc Coop Sociale - Via Oratori 18 - 42048 San Faustino di Rubiera  (RE) - Comunità "Casa della Carità"</t>
  </si>
  <si>
    <t>Obiettivo solidarietà Soc Coop Soc - Comunità "Il Ranocchio" -  regione Faetta, 4 ad Acqui Terme</t>
  </si>
  <si>
    <t>Ospitalita’ CDR Casale  - In Cammino – Via Cantone Grassi 1 – Casale Popolo (AL)</t>
  </si>
  <si>
    <t>Proteo Soc Coop Soc - Cascina Piana - Millesimo</t>
  </si>
  <si>
    <t>Proteo Soc Coop Soc - Centro Accoglienza Cascina Martello  - via Tetti ellero 326 - 12080 Briaglia (CN)</t>
  </si>
  <si>
    <t>SA.VI. - IL PLATANO ACQUI T. - Il Tiglio - Via Marenco 2,15011 Acqui Terme (AL)</t>
  </si>
  <si>
    <t>Soggiorno airone ACO Coop Sociale Onlus Giarole - RSA Airone - Giarole AL</t>
  </si>
  <si>
    <t>TERRA MIA ONLUS SCS  - “Grugliasco appartamento” di reinserimento Corso Allamano 141 – Grugliasco (TO)</t>
  </si>
  <si>
    <t>TERRA MIA ONLUS SCS  - COMUNITA’ RESIDENZIALE “Mamma e Bambino” C.so Allamano 141  - 10095 Grugliasco (TO)</t>
  </si>
  <si>
    <t>Anteo Cooperativa Sociale Onlus - "La Piazza" - Caso XX Settembre, 87-  Frassineto Po</t>
  </si>
  <si>
    <t>Istituto Suore Buon Pastore – Varazze - Centro Accoglienza  - Via San Francesco d'Assisi, 16 - 17019 Varazze (SV)</t>
  </si>
  <si>
    <t>L'Abbazia Coop Sociale ODA - GA Il Tiglio  - Via Oriani 1 - Casale Mto</t>
  </si>
  <si>
    <t xml:space="preserve">La Terra Promessa 2 Coop Soc - Casa Alloggio San Ricardo Pampuri - Via Donizetti 12 - 28066 - Galliate </t>
  </si>
  <si>
    <t xml:space="preserve">PANDORA COMUNITA' SRL  -  Comunità "Cascinale" - Strada Cocita 4 - Castelrocchero (AT) </t>
  </si>
  <si>
    <t>ASSOC.COMUNITA'S.BENEDETTO AL PORTO  -  “CASA ALLOGGIO” - Via Verona - 15121 Alessandria</t>
  </si>
  <si>
    <t>ASSOC.COMUNITA'S.BENEDETTO AL PORTO  - Comunità “GIOVANNI RANGONE” - Via Piave 33 - 15010 Frascaro (AL)</t>
  </si>
  <si>
    <t>CUFRAD CENTRO UNIVERS.FRANCESCANO  - Comunità per comorbilità psichiatrica “SOMMARIVA” - Località Paolorio 2 - 12048 Sommariva Bosco (CN)</t>
  </si>
  <si>
    <t>CUFRAD CENTRO UNIVERS.FRANCESCANO  - Comunità per lunga Assistenza - Località Paolorio 2 - 12048 Sommariva Bosco (CN)</t>
  </si>
  <si>
    <t>CUFRAD CENTRO UNIVERS.FRANCESCANO  - Servizio terapeutico riabilitativo-ad alta protezione- Località Paolorio 2 - 12048 Sommariva Bosco (CN)</t>
  </si>
  <si>
    <t>ASSOCIAZIONE FIDES ONLUS  - “CASA CARLA MARIA” - Via Casale, 6 15032 Borgo S. Martino (AL)</t>
  </si>
  <si>
    <t>Cooperativa di Bessimo Onlus - Comunità Comunita’ specialistica per nuclei familiari - Via della Francesca, 1 – 25026 PONTEVICO (BS)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</si>
</sst>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* #,##0.00\ ;\-* #,##0.00\ ;* \-#\ ;@\ "/>
    <numFmt numFmtId="166" formatCode="&quot; € &quot;* #,##0.00\ ;&quot;-€ &quot;* #,##0.00\ ;&quot; € &quot;* \-#\ ;@\ "/>
  </numFmts>
  <fonts count="2" x14ac:knownFonts="1"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165" fontId="1" fillId="0" borderId="1" xfId="1" applyBorder="1"/>
    <xf numFmtId="0" fontId="0" fillId="0" borderId="0" xfId="0" applyAlignment="1">
      <alignment wrapText="1"/>
    </xf>
    <xf numFmtId="165" fontId="1" fillId="0" borderId="0" xfId="1"/>
    <xf numFmtId="165" fontId="0" fillId="0" borderId="0" xfId="0" applyNumberFormat="1"/>
    <xf numFmtId="0" fontId="0" fillId="0" borderId="0" xfId="0" applyFill="1"/>
    <xf numFmtId="0" fontId="0" fillId="0" borderId="0" xfId="0" applyFont="1" applyFill="1"/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0" xfId="1" applyAlignment="1">
      <alignment wrapText="1"/>
    </xf>
    <xf numFmtId="164" fontId="1" fillId="0" borderId="1" xfId="1" applyNumberFormat="1" applyFont="1" applyBorder="1" applyAlignment="1">
      <alignment horizontal="left"/>
    </xf>
    <xf numFmtId="0" fontId="0" fillId="0" borderId="1" xfId="0" applyFill="1" applyBorder="1"/>
    <xf numFmtId="165" fontId="1" fillId="0" borderId="1" xfId="1" applyFill="1" applyBorder="1"/>
    <xf numFmtId="0" fontId="0" fillId="0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5">
    <cellStyle name="Euro" xfId="2"/>
    <cellStyle name="Migliaia" xfId="1" builtinId="3"/>
    <cellStyle name="Migliaia 2" xfId="3"/>
    <cellStyle name="Migliaia 3" xfId="4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/>
  </sheetViews>
  <sheetFormatPr defaultRowHeight="12.75" x14ac:dyDescent="0.2"/>
  <cols>
    <col min="1" max="1" width="63.7109375" customWidth="1"/>
    <col min="2" max="2" width="11.42578125" customWidth="1"/>
    <col min="3" max="3" width="16.85546875" customWidth="1"/>
    <col min="4" max="4" width="27.5703125" bestFit="1" customWidth="1"/>
    <col min="5" max="5" width="12.28515625" style="6" bestFit="1" customWidth="1"/>
  </cols>
  <sheetData>
    <row r="1" spans="1:5" x14ac:dyDescent="0.2">
      <c r="A1" s="1" t="s">
        <v>0</v>
      </c>
      <c r="C1" s="1"/>
      <c r="D1" s="2"/>
    </row>
    <row r="2" spans="1:5" x14ac:dyDescent="0.2">
      <c r="A2" s="1" t="s">
        <v>1</v>
      </c>
      <c r="C2" s="1"/>
      <c r="D2" s="2"/>
    </row>
    <row r="3" spans="1:5" x14ac:dyDescent="0.2">
      <c r="A3" s="1" t="s">
        <v>2</v>
      </c>
      <c r="C3" s="1"/>
      <c r="D3" s="2"/>
    </row>
    <row r="4" spans="1:5" s="5" customFormat="1" ht="25.5" x14ac:dyDescent="0.2">
      <c r="A4" s="10" t="s">
        <v>3</v>
      </c>
      <c r="B4" s="10" t="s">
        <v>4</v>
      </c>
      <c r="C4" s="10" t="s">
        <v>5</v>
      </c>
      <c r="D4" s="11" t="s">
        <v>6</v>
      </c>
      <c r="E4" s="12"/>
    </row>
    <row r="5" spans="1:5" ht="25.5" x14ac:dyDescent="0.2">
      <c r="A5" s="17" t="s">
        <v>44</v>
      </c>
      <c r="B5" s="3">
        <f>181+184</f>
        <v>365</v>
      </c>
      <c r="C5" s="4">
        <f>10856+9495.26</f>
        <v>20351.260000000002</v>
      </c>
      <c r="D5" s="13" t="s">
        <v>7</v>
      </c>
      <c r="E5"/>
    </row>
    <row r="6" spans="1:5" ht="25.5" x14ac:dyDescent="0.2">
      <c r="A6" s="17" t="s">
        <v>8</v>
      </c>
      <c r="B6" s="3">
        <v>305</v>
      </c>
      <c r="C6" s="4">
        <v>26371.7</v>
      </c>
      <c r="D6" s="13" t="s">
        <v>7</v>
      </c>
      <c r="E6"/>
    </row>
    <row r="7" spans="1:5" ht="25.5" x14ac:dyDescent="0.2">
      <c r="A7" s="17" t="s">
        <v>49</v>
      </c>
      <c r="B7" s="3">
        <v>181</v>
      </c>
      <c r="C7" s="4">
        <v>11652.78</v>
      </c>
      <c r="D7" s="13" t="s">
        <v>7</v>
      </c>
      <c r="E7"/>
    </row>
    <row r="8" spans="1:5" ht="25.5" x14ac:dyDescent="0.2">
      <c r="A8" s="17" t="s">
        <v>50</v>
      </c>
      <c r="B8" s="3">
        <v>1064</v>
      </c>
      <c r="C8" s="4">
        <v>75850.960000000006</v>
      </c>
      <c r="D8" s="13" t="s">
        <v>7</v>
      </c>
      <c r="E8"/>
    </row>
    <row r="9" spans="1:5" ht="25.5" x14ac:dyDescent="0.2">
      <c r="A9" s="17" t="s">
        <v>9</v>
      </c>
      <c r="B9" s="3">
        <v>189</v>
      </c>
      <c r="C9" s="4">
        <v>13483.98</v>
      </c>
      <c r="D9" s="13" t="s">
        <v>7</v>
      </c>
      <c r="E9"/>
    </row>
    <row r="10" spans="1:5" ht="25.5" x14ac:dyDescent="0.2">
      <c r="A10" s="17" t="s">
        <v>54</v>
      </c>
      <c r="B10" s="3">
        <f>332+326</f>
        <v>658</v>
      </c>
      <c r="C10" s="4">
        <f>23639.26+46487.6</f>
        <v>70126.86</v>
      </c>
      <c r="D10" s="13" t="s">
        <v>7</v>
      </c>
      <c r="E10"/>
    </row>
    <row r="11" spans="1:5" ht="25.5" x14ac:dyDescent="0.2">
      <c r="A11" s="17" t="s">
        <v>37</v>
      </c>
      <c r="B11" s="3">
        <f>227+365</f>
        <v>592</v>
      </c>
      <c r="C11" s="4">
        <f>13284.04+14125.2</f>
        <v>27409.24</v>
      </c>
      <c r="D11" s="13" t="s">
        <v>7</v>
      </c>
      <c r="E11"/>
    </row>
    <row r="12" spans="1:5" ht="25.5" x14ac:dyDescent="0.2">
      <c r="A12" s="17" t="s">
        <v>10</v>
      </c>
      <c r="B12" s="3">
        <v>365</v>
      </c>
      <c r="C12" s="4">
        <v>23746.9</v>
      </c>
      <c r="D12" s="13" t="s">
        <v>7</v>
      </c>
      <c r="E12"/>
    </row>
    <row r="13" spans="1:5" ht="25.5" x14ac:dyDescent="0.2">
      <c r="A13" s="17" t="s">
        <v>11</v>
      </c>
      <c r="B13" s="3">
        <v>240</v>
      </c>
      <c r="C13" s="4">
        <v>7920</v>
      </c>
      <c r="D13" s="13" t="s">
        <v>7</v>
      </c>
      <c r="E13"/>
    </row>
    <row r="14" spans="1:5" x14ac:dyDescent="0.2">
      <c r="A14" s="17" t="s">
        <v>12</v>
      </c>
      <c r="B14" s="3">
        <v>248</v>
      </c>
      <c r="C14" s="4">
        <v>19119.2215</v>
      </c>
      <c r="D14" s="13" t="s">
        <v>7</v>
      </c>
      <c r="E14"/>
    </row>
    <row r="15" spans="1:5" ht="38.25" x14ac:dyDescent="0.2">
      <c r="A15" s="17" t="s">
        <v>13</v>
      </c>
      <c r="B15" s="3">
        <v>171</v>
      </c>
      <c r="C15" s="4">
        <v>13532.683499999999</v>
      </c>
      <c r="D15" s="13" t="s">
        <v>7</v>
      </c>
      <c r="E15"/>
    </row>
    <row r="16" spans="1:5" ht="25.5" x14ac:dyDescent="0.2">
      <c r="A16" s="17" t="s">
        <v>14</v>
      </c>
      <c r="B16" s="3">
        <v>360</v>
      </c>
      <c r="C16" s="4">
        <v>19739.521499999999</v>
      </c>
      <c r="D16" s="13" t="s">
        <v>7</v>
      </c>
      <c r="E16"/>
    </row>
    <row r="17" spans="1:5" ht="25.5" x14ac:dyDescent="0.2">
      <c r="A17" s="17" t="s">
        <v>15</v>
      </c>
      <c r="B17" s="3">
        <v>667</v>
      </c>
      <c r="C17" s="4">
        <v>21580.2</v>
      </c>
      <c r="D17" s="13" t="s">
        <v>7</v>
      </c>
      <c r="E17"/>
    </row>
    <row r="18" spans="1:5" x14ac:dyDescent="0.2">
      <c r="A18" s="17" t="s">
        <v>16</v>
      </c>
      <c r="B18" s="3">
        <v>87</v>
      </c>
      <c r="C18" s="4">
        <v>6851.25</v>
      </c>
      <c r="D18" s="13" t="s">
        <v>7</v>
      </c>
      <c r="E18"/>
    </row>
    <row r="19" spans="1:5" ht="38.25" x14ac:dyDescent="0.2">
      <c r="A19" s="17" t="s">
        <v>17</v>
      </c>
      <c r="B19" s="3">
        <v>304</v>
      </c>
      <c r="C19" s="4">
        <v>20534.135999999999</v>
      </c>
      <c r="D19" s="13" t="s">
        <v>7</v>
      </c>
      <c r="E19"/>
    </row>
    <row r="20" spans="1:5" ht="25.5" x14ac:dyDescent="0.2">
      <c r="A20" s="17" t="s">
        <v>18</v>
      </c>
      <c r="B20" s="3">
        <v>59</v>
      </c>
      <c r="C20" s="4">
        <v>4527.66</v>
      </c>
      <c r="D20" s="13" t="s">
        <v>7</v>
      </c>
      <c r="E20"/>
    </row>
    <row r="21" spans="1:5" ht="25.5" x14ac:dyDescent="0.2">
      <c r="A21" s="17" t="s">
        <v>19</v>
      </c>
      <c r="B21" s="3">
        <v>148</v>
      </c>
      <c r="C21" s="4">
        <v>16267.268</v>
      </c>
      <c r="D21" s="13" t="s">
        <v>7</v>
      </c>
      <c r="E21"/>
    </row>
    <row r="22" spans="1:5" ht="25.5" x14ac:dyDescent="0.2">
      <c r="A22" s="17" t="s">
        <v>20</v>
      </c>
      <c r="B22" s="3">
        <v>89</v>
      </c>
      <c r="C22" s="4">
        <v>7074.76</v>
      </c>
      <c r="D22" s="13" t="s">
        <v>7</v>
      </c>
      <c r="E22"/>
    </row>
    <row r="23" spans="1:5" ht="25.5" x14ac:dyDescent="0.2">
      <c r="A23" s="17" t="s">
        <v>55</v>
      </c>
      <c r="B23" s="3">
        <v>178</v>
      </c>
      <c r="C23" s="4">
        <v>12204.03</v>
      </c>
      <c r="D23" s="13" t="s">
        <v>7</v>
      </c>
      <c r="E23"/>
    </row>
    <row r="24" spans="1:5" ht="25.5" x14ac:dyDescent="0.2">
      <c r="A24" s="17" t="s">
        <v>21</v>
      </c>
      <c r="B24" s="3">
        <v>20</v>
      </c>
      <c r="C24" s="4">
        <v>1368</v>
      </c>
      <c r="D24" s="13" t="s">
        <v>7</v>
      </c>
      <c r="E24"/>
    </row>
    <row r="25" spans="1:5" ht="25.5" x14ac:dyDescent="0.2">
      <c r="A25" s="17" t="s">
        <v>22</v>
      </c>
      <c r="B25" s="3">
        <v>184</v>
      </c>
      <c r="C25" s="4">
        <v>4257.1466666666702</v>
      </c>
      <c r="D25" s="13" t="s">
        <v>7</v>
      </c>
      <c r="E25"/>
    </row>
    <row r="26" spans="1:5" ht="38.25" x14ac:dyDescent="0.2">
      <c r="A26" s="17" t="s">
        <v>51</v>
      </c>
      <c r="B26" s="3">
        <v>41</v>
      </c>
      <c r="C26" s="4">
        <v>3247.61</v>
      </c>
      <c r="D26" s="13" t="s">
        <v>7</v>
      </c>
      <c r="E26"/>
    </row>
    <row r="27" spans="1:5" s="8" customFormat="1" ht="25.5" x14ac:dyDescent="0.2">
      <c r="A27" s="18" t="s">
        <v>52</v>
      </c>
      <c r="B27" s="14">
        <f>365+406</f>
        <v>771</v>
      </c>
      <c r="C27" s="15">
        <f>25447.8+14153.16</f>
        <v>39600.959999999999</v>
      </c>
      <c r="D27" s="13" t="s">
        <v>7</v>
      </c>
    </row>
    <row r="28" spans="1:5" s="9" customFormat="1" ht="38.25" x14ac:dyDescent="0.2">
      <c r="A28" s="18" t="s">
        <v>53</v>
      </c>
      <c r="B28" s="16">
        <f>2277+365+3+35</f>
        <v>2680</v>
      </c>
      <c r="C28" s="15">
        <f>111304.58+237.63+13880.95+2661.75</f>
        <v>128084.91</v>
      </c>
      <c r="D28" s="13" t="s">
        <v>7</v>
      </c>
    </row>
    <row r="29" spans="1:5" ht="51" x14ac:dyDescent="0.2">
      <c r="A29" s="17" t="s">
        <v>23</v>
      </c>
      <c r="B29" s="3">
        <v>235</v>
      </c>
      <c r="C29" s="4">
        <v>23206.553500000002</v>
      </c>
      <c r="D29" s="13" t="s">
        <v>7</v>
      </c>
      <c r="E29"/>
    </row>
    <row r="30" spans="1:5" ht="38.25" x14ac:dyDescent="0.2">
      <c r="A30" s="17" t="s">
        <v>24</v>
      </c>
      <c r="B30" s="3">
        <v>113</v>
      </c>
      <c r="C30" s="4">
        <v>8784.3755000000001</v>
      </c>
      <c r="D30" s="13" t="s">
        <v>7</v>
      </c>
      <c r="E30"/>
    </row>
    <row r="31" spans="1:5" ht="38.25" x14ac:dyDescent="0.2">
      <c r="A31" s="17" t="s">
        <v>25</v>
      </c>
      <c r="B31" s="3">
        <v>174</v>
      </c>
      <c r="C31" s="4">
        <v>12622.743</v>
      </c>
      <c r="D31" s="13" t="s">
        <v>7</v>
      </c>
      <c r="E31"/>
    </row>
    <row r="32" spans="1:5" ht="25.5" x14ac:dyDescent="0.2">
      <c r="A32" s="17" t="s">
        <v>26</v>
      </c>
      <c r="B32" s="3">
        <v>14</v>
      </c>
      <c r="C32" s="4">
        <v>844.2</v>
      </c>
      <c r="D32" s="13" t="s">
        <v>7</v>
      </c>
      <c r="E32"/>
    </row>
    <row r="33" spans="1:5" ht="25.5" x14ac:dyDescent="0.2">
      <c r="A33" s="17" t="s">
        <v>27</v>
      </c>
      <c r="B33" s="3">
        <v>257</v>
      </c>
      <c r="C33" s="4">
        <v>20338.594499999999</v>
      </c>
      <c r="D33" s="13" t="s">
        <v>7</v>
      </c>
      <c r="E33"/>
    </row>
    <row r="34" spans="1:5" ht="25.5" x14ac:dyDescent="0.2">
      <c r="A34" s="17" t="s">
        <v>28</v>
      </c>
      <c r="B34" s="3">
        <v>185</v>
      </c>
      <c r="C34" s="4">
        <v>21958.02</v>
      </c>
      <c r="D34" s="13" t="s">
        <v>7</v>
      </c>
      <c r="E34"/>
    </row>
    <row r="35" spans="1:5" ht="25.5" x14ac:dyDescent="0.2">
      <c r="A35" s="17" t="s">
        <v>29</v>
      </c>
      <c r="B35" s="3">
        <v>209</v>
      </c>
      <c r="C35" s="4">
        <v>9509.5</v>
      </c>
      <c r="D35" s="13" t="s">
        <v>7</v>
      </c>
      <c r="E35"/>
    </row>
    <row r="36" spans="1:5" s="8" customFormat="1" ht="38.25" x14ac:dyDescent="0.2">
      <c r="A36" s="18" t="s">
        <v>30</v>
      </c>
      <c r="B36" s="14">
        <f>318+456</f>
        <v>774</v>
      </c>
      <c r="C36" s="15">
        <f>33914.11+24762.2575</f>
        <v>58676.3675</v>
      </c>
      <c r="D36" s="13" t="s">
        <v>7</v>
      </c>
    </row>
    <row r="37" spans="1:5" ht="38.25" x14ac:dyDescent="0.2">
      <c r="A37" s="17" t="s">
        <v>31</v>
      </c>
      <c r="B37" s="3">
        <v>425</v>
      </c>
      <c r="C37" s="4">
        <v>30748.99</v>
      </c>
      <c r="D37" s="13" t="s">
        <v>7</v>
      </c>
      <c r="E37"/>
    </row>
    <row r="38" spans="1:5" ht="25.5" x14ac:dyDescent="0.2">
      <c r="A38" s="17" t="s">
        <v>45</v>
      </c>
      <c r="B38" s="3">
        <v>752</v>
      </c>
      <c r="C38" s="4">
        <v>55479.8</v>
      </c>
      <c r="D38" s="13" t="s">
        <v>7</v>
      </c>
      <c r="E38"/>
    </row>
    <row r="39" spans="1:5" x14ac:dyDescent="0.2">
      <c r="A39" s="17" t="s">
        <v>46</v>
      </c>
      <c r="B39" s="3">
        <v>31</v>
      </c>
      <c r="C39" s="4">
        <v>1646.11</v>
      </c>
      <c r="D39" s="13" t="s">
        <v>7</v>
      </c>
      <c r="E39"/>
    </row>
    <row r="40" spans="1:5" ht="25.5" x14ac:dyDescent="0.2">
      <c r="A40" s="17" t="s">
        <v>32</v>
      </c>
      <c r="B40" s="3">
        <v>319</v>
      </c>
      <c r="C40" s="4">
        <v>7755.3450000000003</v>
      </c>
      <c r="D40" s="13" t="s">
        <v>7</v>
      </c>
      <c r="E40"/>
    </row>
    <row r="41" spans="1:5" ht="25.5" x14ac:dyDescent="0.2">
      <c r="A41" s="17" t="s">
        <v>33</v>
      </c>
      <c r="B41" s="3">
        <v>314</v>
      </c>
      <c r="C41" s="4">
        <v>24942.49</v>
      </c>
      <c r="D41" s="13" t="s">
        <v>7</v>
      </c>
      <c r="E41"/>
    </row>
    <row r="42" spans="1:5" ht="25.5" x14ac:dyDescent="0.2">
      <c r="A42" s="17" t="s">
        <v>34</v>
      </c>
      <c r="B42" s="3">
        <v>258</v>
      </c>
      <c r="C42" s="4">
        <v>12230.49</v>
      </c>
      <c r="D42" s="13" t="s">
        <v>7</v>
      </c>
      <c r="E42"/>
    </row>
    <row r="43" spans="1:5" ht="25.5" x14ac:dyDescent="0.2">
      <c r="A43" s="17" t="s">
        <v>47</v>
      </c>
      <c r="B43" s="3">
        <v>96</v>
      </c>
      <c r="C43" s="4">
        <v>14690.712</v>
      </c>
      <c r="D43" s="13" t="s">
        <v>7</v>
      </c>
      <c r="E43"/>
    </row>
    <row r="44" spans="1:5" ht="25.5" x14ac:dyDescent="0.2">
      <c r="A44" s="17" t="s">
        <v>35</v>
      </c>
      <c r="B44" s="3">
        <v>92</v>
      </c>
      <c r="C44" s="4">
        <v>2245.9499999999998</v>
      </c>
      <c r="D44" s="13" t="s">
        <v>7</v>
      </c>
      <c r="E44"/>
    </row>
    <row r="45" spans="1:5" ht="25.5" x14ac:dyDescent="0.2">
      <c r="A45" s="17" t="s">
        <v>36</v>
      </c>
      <c r="B45" s="3">
        <v>282</v>
      </c>
      <c r="C45" s="4">
        <v>14042.71</v>
      </c>
      <c r="D45" s="13" t="s">
        <v>7</v>
      </c>
      <c r="E45"/>
    </row>
    <row r="46" spans="1:5" ht="25.5" x14ac:dyDescent="0.2">
      <c r="A46" s="17" t="s">
        <v>48</v>
      </c>
      <c r="B46" s="3">
        <v>365</v>
      </c>
      <c r="C46" s="4">
        <v>28669.26</v>
      </c>
      <c r="D46" s="13" t="s">
        <v>7</v>
      </c>
      <c r="E46"/>
    </row>
    <row r="47" spans="1:5" x14ac:dyDescent="0.2">
      <c r="A47" s="17" t="s">
        <v>38</v>
      </c>
      <c r="B47" s="3">
        <v>365</v>
      </c>
      <c r="C47" s="4">
        <v>23746.17</v>
      </c>
      <c r="D47" s="13" t="s">
        <v>7</v>
      </c>
      <c r="E47"/>
    </row>
    <row r="48" spans="1:5" ht="25.5" x14ac:dyDescent="0.2">
      <c r="A48" s="17" t="s">
        <v>39</v>
      </c>
      <c r="B48" s="3">
        <v>169</v>
      </c>
      <c r="C48" s="4">
        <v>13376.181</v>
      </c>
      <c r="D48" s="13" t="s">
        <v>7</v>
      </c>
      <c r="E48"/>
    </row>
    <row r="49" spans="1:5" ht="25.5" x14ac:dyDescent="0.2">
      <c r="A49" s="17" t="s">
        <v>40</v>
      </c>
      <c r="B49" s="3">
        <v>855</v>
      </c>
      <c r="C49" s="4">
        <v>59845.82</v>
      </c>
      <c r="D49" s="13" t="s">
        <v>7</v>
      </c>
      <c r="E49"/>
    </row>
    <row r="50" spans="1:5" ht="25.5" x14ac:dyDescent="0.2">
      <c r="A50" s="17" t="s">
        <v>41</v>
      </c>
      <c r="B50" s="3">
        <v>33</v>
      </c>
      <c r="C50" s="4">
        <v>1330.296</v>
      </c>
      <c r="D50" s="13" t="s">
        <v>7</v>
      </c>
      <c r="E50"/>
    </row>
    <row r="51" spans="1:5" ht="25.5" x14ac:dyDescent="0.2">
      <c r="A51" s="17" t="s">
        <v>42</v>
      </c>
      <c r="B51" s="3">
        <v>115</v>
      </c>
      <c r="C51" s="4">
        <v>7838.4</v>
      </c>
      <c r="D51" s="13" t="s">
        <v>7</v>
      </c>
      <c r="E51"/>
    </row>
    <row r="52" spans="1:5" ht="25.5" x14ac:dyDescent="0.2">
      <c r="A52" s="17" t="s">
        <v>43</v>
      </c>
      <c r="B52" s="3">
        <v>250</v>
      </c>
      <c r="C52" s="4">
        <v>27477.5</v>
      </c>
      <c r="D52" s="13" t="s">
        <v>7</v>
      </c>
      <c r="E52"/>
    </row>
    <row r="53" spans="1:5" x14ac:dyDescent="0.2">
      <c r="B53" s="7"/>
      <c r="C5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rossinie</dc:creator>
  <cp:lastModifiedBy>Giustetto Giorgio</cp:lastModifiedBy>
  <dcterms:created xsi:type="dcterms:W3CDTF">2023-03-27T14:58:56Z</dcterms:created>
  <dcterms:modified xsi:type="dcterms:W3CDTF">2023-11-24T12:31:57Z</dcterms:modified>
</cp:coreProperties>
</file>